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Pelhřimov" sheetId="2" r:id="rId1"/>
    <sheet name="Okna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3" l="1"/>
  <c r="I20" i="3"/>
  <c r="I13" i="3"/>
  <c r="I12" i="3"/>
  <c r="I11" i="3"/>
  <c r="I10" i="3"/>
  <c r="J17" i="2" l="1"/>
  <c r="K17" i="2" s="1"/>
  <c r="D33" i="3" l="1"/>
  <c r="H10" i="3"/>
  <c r="H11" i="3"/>
  <c r="H12" i="3"/>
  <c r="H13" i="3"/>
  <c r="H20" i="3"/>
  <c r="Q60" i="2" l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Q23" i="2"/>
  <c r="Q42" i="2"/>
  <c r="Q39" i="2"/>
  <c r="Q57" i="2"/>
  <c r="Q55" i="2"/>
  <c r="Q49" i="2"/>
  <c r="Q29" i="2"/>
  <c r="Q20" i="2"/>
  <c r="Q15" i="2"/>
  <c r="Q8" i="2"/>
  <c r="J8" i="2" l="1"/>
  <c r="K8" i="2" l="1"/>
  <c r="K65" i="2" s="1"/>
  <c r="K67" i="2" s="1"/>
  <c r="J63" i="2"/>
</calcChain>
</file>

<file path=xl/comments1.xml><?xml version="1.0" encoding="utf-8"?>
<comments xmlns="http://schemas.openxmlformats.org/spreadsheetml/2006/main">
  <authors>
    <author>Autor</author>
  </authors>
  <commentList>
    <comment ref="O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4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</commentList>
</comments>
</file>

<file path=xl/sharedStrings.xml><?xml version="1.0" encoding="utf-8"?>
<sst xmlns="http://schemas.openxmlformats.org/spreadsheetml/2006/main" count="176" uniqueCount="75">
  <si>
    <t>Příloha č. 1 - Specifikace úkonů</t>
  </si>
  <si>
    <t>úkon</t>
  </si>
  <si>
    <t>četnost</t>
  </si>
  <si>
    <t>počet MJ</t>
  </si>
  <si>
    <t>prostory</t>
  </si>
  <si>
    <t>mytí podlahových krytin</t>
  </si>
  <si>
    <t>vysypávání odpadkových košů, výměna PE sáčků</t>
  </si>
  <si>
    <t>stírání prachu ze všech předmětů a ploch běžně dosažitelných</t>
  </si>
  <si>
    <t>denně</t>
  </si>
  <si>
    <t>mytí a dezinfekce toaletních mís, splachovadel a pisoárů</t>
  </si>
  <si>
    <t>SOCIÁLNÍ ZAŘÍZENÍ</t>
  </si>
  <si>
    <t>1x týdně</t>
  </si>
  <si>
    <t>čištění skvrn kolem klik u dveří a madel nábytku</t>
  </si>
  <si>
    <t>odstranění otisků a skvrn ze sklel a zrcadel</t>
  </si>
  <si>
    <t>otírání prachu ze všech předmětů, ke kterým je obtížný přístup</t>
  </si>
  <si>
    <t>vysávání koberců</t>
  </si>
  <si>
    <t xml:space="preserve">mytí a dezinfekce zábradlí </t>
  </si>
  <si>
    <t>mytí oken</t>
  </si>
  <si>
    <t>čištění žaluzií</t>
  </si>
  <si>
    <t>čištění radiátorů</t>
  </si>
  <si>
    <t>čištění světel</t>
  </si>
  <si>
    <t>MJ</t>
  </si>
  <si>
    <t>m2</t>
  </si>
  <si>
    <t>místnost</t>
  </si>
  <si>
    <t>ks</t>
  </si>
  <si>
    <t>otření všech klik dveří, madel včetně dezinfekce</t>
  </si>
  <si>
    <t>čištění zrcadel</t>
  </si>
  <si>
    <t xml:space="preserve">mytí umyvadel </t>
  </si>
  <si>
    <t>stírání prachu na telefonech, stolních svítidel, vypínačů</t>
  </si>
  <si>
    <t>ČINNOST</t>
  </si>
  <si>
    <t>čištění koberců (vysávání a následné čištění extrakční metodou)</t>
  </si>
  <si>
    <t>vyklepávání a vysávání rohoží</t>
  </si>
  <si>
    <t>čištění čalouněného sedacího nábytku</t>
  </si>
  <si>
    <t xml:space="preserve">otření omyvatelných ploch sedacího nábytku </t>
  </si>
  <si>
    <t>mytí a dezinfekce obkladů sprch, šaten a WC</t>
  </si>
  <si>
    <t xml:space="preserve">PRANÍ </t>
  </si>
  <si>
    <t>Praní textilních ručníků a utěrek</t>
  </si>
  <si>
    <t>1x měsíčně</t>
  </si>
  <si>
    <t>období</t>
  </si>
  <si>
    <t>četnost 
za rok</t>
  </si>
  <si>
    <t xml:space="preserve">Generální úklid archívu </t>
  </si>
  <si>
    <r>
      <t xml:space="preserve">1x ročně
</t>
    </r>
    <r>
      <rPr>
        <sz val="8"/>
        <rFont val="Calibri"/>
        <family val="2"/>
        <charset val="238"/>
        <scheme val="minor"/>
      </rPr>
      <t>(v rozsahu generálního úklidu)</t>
    </r>
  </si>
  <si>
    <t>CENA ZA ROK</t>
  </si>
  <si>
    <t>CENA ZA MĚSÍC</t>
  </si>
  <si>
    <t>cena MJ 
bez DPH</t>
  </si>
  <si>
    <t>cena za rok
(bez DPH)</t>
  </si>
  <si>
    <t>cena za měsíc
(bez DPH)</t>
  </si>
  <si>
    <t>Uvedené ceny jsou bez DPH</t>
  </si>
  <si>
    <t>NABÍDKOVÁ CENA ZA 48 MĚSÍCŮ (4 ROKY)</t>
  </si>
  <si>
    <t>Období
1.1. - 30.6.</t>
  </si>
  <si>
    <t>Období
1.7.-20.8.</t>
  </si>
  <si>
    <t>Období
21.8.-31.12.</t>
  </si>
  <si>
    <t>mytí a dezinfekce pracovní desky a dřezu v kuchyňkách</t>
  </si>
  <si>
    <t>m</t>
  </si>
  <si>
    <t>počet oken</t>
  </si>
  <si>
    <t>Plastová nebo Eurookna</t>
  </si>
  <si>
    <t>OKNA</t>
  </si>
  <si>
    <t>x</t>
  </si>
  <si>
    <t>Poznámka</t>
  </si>
  <si>
    <t>Celkem</t>
  </si>
  <si>
    <t>rozměr okna
včetně rámu 
v metrech
(š x v)</t>
  </si>
  <si>
    <t>zdvojená
(šroubovaná) 
či špaletová</t>
  </si>
  <si>
    <t>Část 3 – Úklidové služby v prostorech PPP a SPC Pelhřimov</t>
  </si>
  <si>
    <r>
      <rPr>
        <b/>
        <sz val="11"/>
        <color theme="1"/>
        <rFont val="Calibri"/>
        <family val="2"/>
        <charset val="238"/>
        <scheme val="minor"/>
      </rPr>
      <t>1 a 2 NP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</si>
  <si>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r>
      <rPr>
        <b/>
        <sz val="11"/>
        <rFont val="Calibri"/>
        <family val="2"/>
        <charset val="238"/>
        <scheme val="minor"/>
      </rPr>
      <t xml:space="preserve">3 NP </t>
    </r>
    <r>
      <rPr>
        <sz val="11"/>
        <rFont val="Calibri"/>
        <family val="2"/>
        <charset val="238"/>
        <scheme val="minor"/>
      </rPr>
      <t xml:space="preserve">
CHODBY, KANCELÁŘE, SCHODIŠTĚ, MÍSTNOSTI, TECHNICKÉ ZÁZEMÍ</t>
    </r>
  </si>
  <si>
    <t>INFORMACE O VÝPOČTU ČETNOSTI</t>
  </si>
  <si>
    <t>1 a 2 NP</t>
  </si>
  <si>
    <t>3 NP</t>
  </si>
  <si>
    <t>střešní</t>
  </si>
  <si>
    <t>Čištění a mytí prosklených dveří</t>
  </si>
  <si>
    <t xml:space="preserve">Úklidové služby v prostorech PPP a SPC Vysočina </t>
  </si>
  <si>
    <t>Celkem m2</t>
  </si>
  <si>
    <t xml:space="preserve">čištění čalounění sedacího nábytku </t>
  </si>
  <si>
    <t>stírání, poliček, mýdelníků a madel (madla včetně dezinfekce)</t>
  </si>
  <si>
    <t>doplňování toaletních potřeb dle potřeby - toaletní papír, papírové ručníky, tekuté náplně do mýdelníků, výměna PE sáčků a hygienických sáčků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</si>
</sst>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7BE62"/>
        <bgColor indexed="64"/>
      </patternFill>
    </fill>
    <fill>
      <patternFill patternType="solid">
        <fgColor rgb="FF6A8E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8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7" xfId="0" applyNumberFormat="1" applyBorder="1"/>
    <xf numFmtId="0" fontId="0" fillId="7" borderId="4" xfId="0" applyFill="1" applyBorder="1" applyAlignment="1">
      <alignment wrapText="1"/>
    </xf>
    <xf numFmtId="0" fontId="0" fillId="7" borderId="18" xfId="0" applyFill="1" applyBorder="1" applyAlignment="1">
      <alignment wrapText="1"/>
    </xf>
    <xf numFmtId="0" fontId="0" fillId="7" borderId="18" xfId="0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9" borderId="18" xfId="0" applyFill="1" applyBorder="1" applyAlignment="1">
      <alignment wrapText="1"/>
    </xf>
    <xf numFmtId="0" fontId="0" fillId="10" borderId="25" xfId="0" applyFill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0" fillId="0" borderId="15" xfId="0" applyFill="1" applyBorder="1" applyAlignment="1">
      <alignment horizontal="center"/>
    </xf>
    <xf numFmtId="0" fontId="5" fillId="0" borderId="0" xfId="0" applyFont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44" fontId="0" fillId="0" borderId="0" xfId="0" applyNumberFormat="1"/>
    <xf numFmtId="44" fontId="0" fillId="0" borderId="10" xfId="0" applyNumberFormat="1" applyBorder="1" applyAlignment="1">
      <alignment horizontal="center"/>
    </xf>
    <xf numFmtId="44" fontId="0" fillId="0" borderId="13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11" borderId="18" xfId="0" applyFill="1" applyBorder="1" applyAlignment="1">
      <alignment horizontal="center" wrapText="1"/>
    </xf>
    <xf numFmtId="0" fontId="5" fillId="11" borderId="16" xfId="0" applyFont="1" applyFill="1" applyBorder="1" applyAlignment="1">
      <alignment horizontal="center" wrapText="1"/>
    </xf>
    <xf numFmtId="0" fontId="0" fillId="7" borderId="33" xfId="0" applyFill="1" applyBorder="1" applyAlignment="1">
      <alignment horizontal="center"/>
    </xf>
    <xf numFmtId="0" fontId="5" fillId="9" borderId="4" xfId="0" applyFont="1" applyFill="1" applyBorder="1"/>
    <xf numFmtId="0" fontId="0" fillId="12" borderId="14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5" fillId="12" borderId="16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44" fontId="0" fillId="0" borderId="0" xfId="0" applyNumberFormat="1" applyBorder="1"/>
    <xf numFmtId="44" fontId="5" fillId="3" borderId="25" xfId="0" applyNumberFormat="1" applyFont="1" applyFill="1" applyBorder="1"/>
    <xf numFmtId="44" fontId="2" fillId="3" borderId="25" xfId="0" applyNumberFormat="1" applyFont="1" applyFill="1" applyBorder="1" applyAlignment="1">
      <alignment horizontal="center"/>
    </xf>
    <xf numFmtId="44" fontId="0" fillId="7" borderId="18" xfId="0" applyNumberFormat="1" applyFill="1" applyBorder="1" applyAlignment="1">
      <alignment horizontal="center" wrapText="1"/>
    </xf>
    <xf numFmtId="44" fontId="0" fillId="7" borderId="19" xfId="0" applyNumberForma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5" fillId="11" borderId="4" xfId="0" applyFont="1" applyFill="1" applyBorder="1" applyAlignment="1">
      <alignment horizontal="center" wrapText="1"/>
    </xf>
    <xf numFmtId="0" fontId="5" fillId="11" borderId="18" xfId="0" applyFont="1" applyFill="1" applyBorder="1" applyAlignment="1">
      <alignment horizontal="center" wrapText="1"/>
    </xf>
    <xf numFmtId="0" fontId="5" fillId="11" borderId="19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5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12" borderId="35" xfId="0" applyFill="1" applyBorder="1" applyAlignment="1">
      <alignment horizontal="right"/>
    </xf>
    <xf numFmtId="0" fontId="0" fillId="12" borderId="37" xfId="0" applyFill="1" applyBorder="1" applyAlignment="1">
      <alignment horizontal="center"/>
    </xf>
    <xf numFmtId="0" fontId="0" fillId="12" borderId="8" xfId="0" applyFill="1" applyBorder="1" applyAlignment="1">
      <alignment horizontal="left"/>
    </xf>
    <xf numFmtId="0" fontId="0" fillId="12" borderId="36" xfId="0" applyFill="1" applyBorder="1" applyAlignment="1">
      <alignment horizontal="right"/>
    </xf>
    <xf numFmtId="0" fontId="0" fillId="12" borderId="38" xfId="0" applyFill="1" applyBorder="1" applyAlignment="1">
      <alignment horizontal="center"/>
    </xf>
    <xf numFmtId="0" fontId="0" fillId="12" borderId="11" xfId="0" applyFill="1" applyBorder="1" applyAlignment="1">
      <alignment horizontal="left"/>
    </xf>
    <xf numFmtId="0" fontId="0" fillId="0" borderId="20" xfId="0" applyBorder="1" applyAlignment="1">
      <alignment horizontal="center"/>
    </xf>
    <xf numFmtId="0" fontId="0" fillId="12" borderId="39" xfId="0" applyFill="1" applyBorder="1" applyAlignment="1">
      <alignment horizontal="right"/>
    </xf>
    <xf numFmtId="0" fontId="0" fillId="12" borderId="40" xfId="0" applyFill="1" applyBorder="1" applyAlignment="1">
      <alignment horizontal="center"/>
    </xf>
    <xf numFmtId="0" fontId="0" fillId="12" borderId="20" xfId="0" applyFill="1" applyBorder="1" applyAlignment="1">
      <alignment horizontal="left"/>
    </xf>
    <xf numFmtId="0" fontId="0" fillId="0" borderId="39" xfId="0" applyBorder="1" applyAlignment="1">
      <alignment wrapText="1"/>
    </xf>
    <xf numFmtId="0" fontId="0" fillId="7" borderId="41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12" borderId="34" xfId="0" applyFill="1" applyBorder="1" applyAlignment="1">
      <alignment horizontal="right"/>
    </xf>
    <xf numFmtId="0" fontId="0" fillId="12" borderId="42" xfId="0" applyFill="1" applyBorder="1" applyAlignment="1">
      <alignment horizontal="center"/>
    </xf>
    <xf numFmtId="0" fontId="0" fillId="12" borderId="5" xfId="0" applyFill="1" applyBorder="1" applyAlignment="1">
      <alignment horizontal="left"/>
    </xf>
    <xf numFmtId="0" fontId="0" fillId="0" borderId="34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7" borderId="33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5" fillId="11" borderId="18" xfId="0" applyFon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5" fillId="7" borderId="18" xfId="0" applyFont="1" applyFill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7" borderId="41" xfId="0" applyFont="1" applyFill="1" applyBorder="1" applyAlignment="1">
      <alignment horizontal="center" wrapText="1"/>
    </xf>
    <xf numFmtId="2" fontId="0" fillId="0" borderId="9" xfId="0" applyNumberFormat="1" applyBorder="1" applyAlignment="1">
      <alignment horizontal="center"/>
    </xf>
    <xf numFmtId="0" fontId="6" fillId="0" borderId="0" xfId="0" applyFont="1" applyAlignment="1">
      <alignment wrapText="1"/>
    </xf>
    <xf numFmtId="0" fontId="5" fillId="11" borderId="0" xfId="0" applyFont="1" applyFill="1"/>
    <xf numFmtId="0" fontId="5" fillId="11" borderId="0" xfId="0" applyFont="1" applyFill="1" applyAlignment="1">
      <alignment horizontal="center"/>
    </xf>
    <xf numFmtId="0" fontId="0" fillId="12" borderId="32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31" xfId="0" applyFont="1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0" fontId="5" fillId="12" borderId="28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5" fillId="11" borderId="4" xfId="0" applyFont="1" applyFill="1" applyBorder="1" applyAlignment="1">
      <alignment horizontal="center" wrapText="1"/>
    </xf>
    <xf numFmtId="0" fontId="5" fillId="11" borderId="18" xfId="0" applyFont="1" applyFill="1" applyBorder="1" applyAlignment="1">
      <alignment horizontal="center" wrapText="1"/>
    </xf>
    <xf numFmtId="0" fontId="5" fillId="11" borderId="19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9" fillId="9" borderId="2" xfId="0" applyFont="1" applyFill="1" applyBorder="1" applyAlignment="1">
      <alignment horizontal="center" vertical="center" textRotation="90" wrapText="1"/>
    </xf>
    <xf numFmtId="0" fontId="0" fillId="9" borderId="2" xfId="0" applyFill="1" applyBorder="1" applyAlignment="1">
      <alignment horizontal="center" vertical="center" textRotation="90" wrapText="1"/>
    </xf>
    <xf numFmtId="0" fontId="0" fillId="9" borderId="3" xfId="0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2" xfId="0" applyFill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9" fillId="6" borderId="2" xfId="0" applyFont="1" applyFill="1" applyBorder="1" applyAlignment="1">
      <alignment horizontal="center" vertical="center" textRotation="90" wrapText="1"/>
    </xf>
    <xf numFmtId="0" fontId="9" fillId="6" borderId="3" xfId="0" applyFont="1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3" xfId="0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 vertical="center" textRotation="90" wrapText="1"/>
    </xf>
    <xf numFmtId="0" fontId="9" fillId="4" borderId="2" xfId="0" applyFont="1" applyFill="1" applyBorder="1" applyAlignment="1">
      <alignment horizontal="center" vertical="center" textRotation="90" wrapText="1"/>
    </xf>
    <xf numFmtId="0" fontId="9" fillId="4" borderId="3" xfId="0" applyFont="1" applyFill="1" applyBorder="1" applyAlignment="1">
      <alignment horizontal="center" vertical="center" textRotation="90" wrapText="1"/>
    </xf>
    <xf numFmtId="0" fontId="4" fillId="9" borderId="2" xfId="0" applyFont="1" applyFill="1" applyBorder="1" applyAlignment="1">
      <alignment horizontal="center" vertical="center" textRotation="90" wrapText="1"/>
    </xf>
    <xf numFmtId="0" fontId="0" fillId="11" borderId="4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/>
    </xf>
    <xf numFmtId="0" fontId="0" fillId="6" borderId="1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/>
    </xf>
    <xf numFmtId="0" fontId="0" fillId="6" borderId="3" xfId="0" applyFill="1" applyBorder="1" applyAlignment="1">
      <alignment horizontal="center" vertical="center" textRotation="90"/>
    </xf>
    <xf numFmtId="0" fontId="0" fillId="9" borderId="1" xfId="0" applyFill="1" applyBorder="1" applyAlignment="1">
      <alignment horizontal="center" vertical="center" textRotation="90"/>
    </xf>
    <xf numFmtId="0" fontId="0" fillId="9" borderId="2" xfId="0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3" borderId="4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5" fillId="3" borderId="4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5" fillId="7" borderId="1" xfId="0" applyFont="1" applyFill="1" applyBorder="1" applyAlignment="1">
      <alignment horizontal="center" vertical="center" textRotation="90"/>
    </xf>
    <xf numFmtId="0" fontId="5" fillId="7" borderId="2" xfId="0" applyFont="1" applyFill="1" applyBorder="1" applyAlignment="1">
      <alignment horizontal="center" vertical="center" textRotation="90"/>
    </xf>
    <xf numFmtId="0" fontId="5" fillId="7" borderId="3" xfId="0" applyFont="1" applyFill="1" applyBorder="1" applyAlignment="1">
      <alignment horizontal="center" vertical="center" textRotation="90"/>
    </xf>
    <xf numFmtId="0" fontId="5" fillId="11" borderId="2" xfId="0" applyFont="1" applyFill="1" applyBorder="1" applyAlignment="1">
      <alignment horizontal="center" vertical="center" textRotation="90"/>
    </xf>
    <xf numFmtId="0" fontId="5" fillId="11" borderId="3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7BE62"/>
      <color rgb="FF6A8ED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67"/>
  <sheetViews>
    <sheetView tabSelected="1" zoomScale="110" zoomScaleNormal="110" workbookViewId="0">
      <pane ySplit="7" topLeftCell="A8" activePane="bottomLeft" state="frozen"/>
      <selection pane="bottomLeft" activeCell="H56" sqref="H56"/>
    </sheetView>
  </sheetViews>
  <sheetFormatPr defaultRowHeight="14.4" x14ac:dyDescent="0.3"/>
  <cols>
    <col min="3" max="3" width="10.44140625" style="3" customWidth="1"/>
    <col min="4" max="4" width="11.6640625" style="3" customWidth="1"/>
    <col min="5" max="5" width="52.33203125" style="3" customWidth="1"/>
    <col min="6" max="6" width="10.5546875" style="4" customWidth="1"/>
    <col min="7" max="7" width="11.44140625" style="2" customWidth="1"/>
    <col min="8" max="8" width="8.88671875" style="2"/>
    <col min="9" max="9" width="11.109375" style="2" customWidth="1"/>
    <col min="10" max="10" width="16.33203125" style="35" customWidth="1"/>
    <col min="11" max="11" width="13.5546875" style="40" customWidth="1"/>
    <col min="13" max="13" width="11.5546875" bestFit="1" customWidth="1"/>
    <col min="14" max="14" width="10" style="2" customWidth="1"/>
    <col min="15" max="15" width="8.88671875" style="2"/>
    <col min="16" max="16" width="10.5546875" style="2" customWidth="1"/>
    <col min="17" max="17" width="8.88671875" style="33"/>
  </cols>
  <sheetData>
    <row r="1" spans="1:17" x14ac:dyDescent="0.3">
      <c r="A1" s="1" t="s">
        <v>70</v>
      </c>
    </row>
    <row r="2" spans="1:17" x14ac:dyDescent="0.3">
      <c r="A2" t="s">
        <v>0</v>
      </c>
    </row>
    <row r="4" spans="1:17" x14ac:dyDescent="0.3">
      <c r="A4" t="s">
        <v>62</v>
      </c>
    </row>
    <row r="6" spans="1:17" x14ac:dyDescent="0.3">
      <c r="C6" s="125" t="s">
        <v>29</v>
      </c>
      <c r="D6" s="126"/>
      <c r="E6" s="126"/>
      <c r="F6" s="126"/>
      <c r="G6" s="126"/>
      <c r="H6" s="126"/>
      <c r="I6" s="126"/>
      <c r="J6" s="126"/>
      <c r="K6" s="127"/>
      <c r="M6" s="151" t="s">
        <v>65</v>
      </c>
      <c r="N6" s="152"/>
      <c r="O6" s="152"/>
      <c r="P6" s="152"/>
      <c r="Q6" s="153"/>
    </row>
    <row r="7" spans="1:17" ht="32.4" customHeight="1" x14ac:dyDescent="0.3">
      <c r="C7" s="19" t="s">
        <v>4</v>
      </c>
      <c r="D7" s="20" t="s">
        <v>2</v>
      </c>
      <c r="E7" s="20" t="s">
        <v>1</v>
      </c>
      <c r="F7" s="21" t="s">
        <v>21</v>
      </c>
      <c r="G7" s="28" t="s">
        <v>3</v>
      </c>
      <c r="H7" s="107" t="s">
        <v>44</v>
      </c>
      <c r="I7" s="48" t="s">
        <v>39</v>
      </c>
      <c r="J7" s="62" t="s">
        <v>45</v>
      </c>
      <c r="K7" s="63" t="s">
        <v>46</v>
      </c>
      <c r="L7" s="45"/>
      <c r="M7" s="50" t="s">
        <v>38</v>
      </c>
      <c r="N7" s="64" t="s">
        <v>49</v>
      </c>
      <c r="O7" s="64" t="s">
        <v>50</v>
      </c>
      <c r="P7" s="64" t="s">
        <v>51</v>
      </c>
      <c r="Q7" s="49" t="s">
        <v>39</v>
      </c>
    </row>
    <row r="8" spans="1:17" ht="14.4" customHeight="1" x14ac:dyDescent="0.3">
      <c r="C8" s="128" t="s">
        <v>63</v>
      </c>
      <c r="D8" s="131" t="s">
        <v>8</v>
      </c>
      <c r="E8" s="5" t="s">
        <v>5</v>
      </c>
      <c r="F8" s="6" t="s">
        <v>22</v>
      </c>
      <c r="G8" s="101">
        <v>111</v>
      </c>
      <c r="H8" s="7"/>
      <c r="I8" s="7">
        <v>231</v>
      </c>
      <c r="J8" s="17">
        <f>SUM(G8*H8*I8)</f>
        <v>0</v>
      </c>
      <c r="K8" s="18">
        <f>SUM(J8/12)</f>
        <v>0</v>
      </c>
      <c r="L8" s="45"/>
      <c r="M8" s="154" t="s">
        <v>2</v>
      </c>
      <c r="N8" s="114">
        <v>126</v>
      </c>
      <c r="O8" s="116">
        <v>14</v>
      </c>
      <c r="P8" s="116">
        <v>91</v>
      </c>
      <c r="Q8" s="118">
        <f>SUM(N8:P8)</f>
        <v>231</v>
      </c>
    </row>
    <row r="9" spans="1:17" x14ac:dyDescent="0.3">
      <c r="C9" s="129"/>
      <c r="D9" s="132"/>
      <c r="E9" s="8" t="s">
        <v>6</v>
      </c>
      <c r="F9" s="9" t="s">
        <v>24</v>
      </c>
      <c r="G9" s="102">
        <v>15</v>
      </c>
      <c r="H9" s="10"/>
      <c r="I9" s="10">
        <v>231</v>
      </c>
      <c r="J9" s="36">
        <f t="shared" ref="J9:J60" si="0">SUM(G9*H9*I9)</f>
        <v>0</v>
      </c>
      <c r="K9" s="41">
        <f t="shared" ref="K9:K60" si="1">SUM(J9/12)</f>
        <v>0</v>
      </c>
      <c r="L9" s="45"/>
      <c r="M9" s="155"/>
      <c r="N9" s="120"/>
      <c r="O9" s="121"/>
      <c r="P9" s="121"/>
      <c r="Q9" s="122"/>
    </row>
    <row r="10" spans="1:17" ht="15.6" customHeight="1" x14ac:dyDescent="0.3">
      <c r="C10" s="129"/>
      <c r="D10" s="132"/>
      <c r="E10" s="108" t="s">
        <v>52</v>
      </c>
      <c r="F10" s="9" t="s">
        <v>23</v>
      </c>
      <c r="G10" s="102">
        <v>2</v>
      </c>
      <c r="H10" s="10"/>
      <c r="I10" s="10">
        <v>231</v>
      </c>
      <c r="J10" s="36">
        <f t="shared" si="0"/>
        <v>0</v>
      </c>
      <c r="K10" s="41">
        <f t="shared" si="1"/>
        <v>0</v>
      </c>
      <c r="L10" s="45"/>
      <c r="M10" s="155"/>
      <c r="N10" s="120"/>
      <c r="O10" s="121"/>
      <c r="P10" s="121"/>
      <c r="Q10" s="122"/>
    </row>
    <row r="11" spans="1:17" x14ac:dyDescent="0.3">
      <c r="C11" s="129"/>
      <c r="D11" s="132"/>
      <c r="E11" s="8" t="s">
        <v>28</v>
      </c>
      <c r="F11" s="9" t="s">
        <v>23</v>
      </c>
      <c r="G11" s="102">
        <v>17</v>
      </c>
      <c r="H11" s="10"/>
      <c r="I11" s="10">
        <v>231</v>
      </c>
      <c r="J11" s="36">
        <f t="shared" si="0"/>
        <v>0</v>
      </c>
      <c r="K11" s="41">
        <f t="shared" si="1"/>
        <v>0</v>
      </c>
      <c r="L11" s="45"/>
      <c r="M11" s="155"/>
      <c r="N11" s="120"/>
      <c r="O11" s="121"/>
      <c r="P11" s="121"/>
      <c r="Q11" s="122"/>
    </row>
    <row r="12" spans="1:17" x14ac:dyDescent="0.3">
      <c r="C12" s="129"/>
      <c r="D12" s="132"/>
      <c r="E12" s="12" t="s">
        <v>31</v>
      </c>
      <c r="F12" s="9" t="s">
        <v>24</v>
      </c>
      <c r="G12" s="105"/>
      <c r="H12" s="105"/>
      <c r="I12" s="10">
        <v>231</v>
      </c>
      <c r="J12" s="36">
        <f t="shared" si="0"/>
        <v>0</v>
      </c>
      <c r="K12" s="41">
        <f t="shared" si="1"/>
        <v>0</v>
      </c>
      <c r="L12" s="45"/>
      <c r="M12" s="155"/>
      <c r="N12" s="120"/>
      <c r="O12" s="121"/>
      <c r="P12" s="121"/>
      <c r="Q12" s="122"/>
    </row>
    <row r="13" spans="1:17" ht="13.2" customHeight="1" x14ac:dyDescent="0.3">
      <c r="C13" s="129"/>
      <c r="D13" s="132"/>
      <c r="E13" s="12" t="s">
        <v>13</v>
      </c>
      <c r="F13" s="22" t="s">
        <v>23</v>
      </c>
      <c r="G13" s="102">
        <v>3</v>
      </c>
      <c r="H13" s="10"/>
      <c r="I13" s="10">
        <v>231</v>
      </c>
      <c r="J13" s="36">
        <f t="shared" si="0"/>
        <v>0</v>
      </c>
      <c r="K13" s="41">
        <f t="shared" si="1"/>
        <v>0</v>
      </c>
      <c r="L13" s="45"/>
      <c r="M13" s="155"/>
      <c r="N13" s="120"/>
      <c r="O13" s="121"/>
      <c r="P13" s="121"/>
      <c r="Q13" s="122"/>
    </row>
    <row r="14" spans="1:17" x14ac:dyDescent="0.3">
      <c r="C14" s="129"/>
      <c r="D14" s="133"/>
      <c r="E14" s="23" t="s">
        <v>25</v>
      </c>
      <c r="F14" s="24" t="s">
        <v>23</v>
      </c>
      <c r="G14" s="103">
        <v>17</v>
      </c>
      <c r="H14" s="11"/>
      <c r="I14" s="11">
        <v>231</v>
      </c>
      <c r="J14" s="37">
        <f t="shared" si="0"/>
        <v>0</v>
      </c>
      <c r="K14" s="42">
        <f t="shared" si="1"/>
        <v>0</v>
      </c>
      <c r="L14" s="46"/>
      <c r="M14" s="156"/>
      <c r="N14" s="115"/>
      <c r="O14" s="117"/>
      <c r="P14" s="117"/>
      <c r="Q14" s="119"/>
    </row>
    <row r="15" spans="1:17" x14ac:dyDescent="0.3">
      <c r="C15" s="129"/>
      <c r="D15" s="134" t="s">
        <v>11</v>
      </c>
      <c r="E15" s="25" t="s">
        <v>7</v>
      </c>
      <c r="F15" s="26" t="s">
        <v>23</v>
      </c>
      <c r="G15" s="104">
        <v>17</v>
      </c>
      <c r="H15" s="27"/>
      <c r="I15" s="27">
        <v>52</v>
      </c>
      <c r="J15" s="38">
        <f t="shared" si="0"/>
        <v>0</v>
      </c>
      <c r="K15" s="43">
        <f t="shared" si="1"/>
        <v>0</v>
      </c>
      <c r="L15" s="47"/>
      <c r="M15" s="157" t="s">
        <v>2</v>
      </c>
      <c r="N15" s="114">
        <v>26</v>
      </c>
      <c r="O15" s="116">
        <v>7</v>
      </c>
      <c r="P15" s="116">
        <v>19</v>
      </c>
      <c r="Q15" s="118">
        <f>SUM(N15:P15)</f>
        <v>52</v>
      </c>
    </row>
    <row r="16" spans="1:17" x14ac:dyDescent="0.3">
      <c r="C16" s="129"/>
      <c r="D16" s="134"/>
      <c r="E16" s="12" t="s">
        <v>12</v>
      </c>
      <c r="F16" s="9" t="s">
        <v>23</v>
      </c>
      <c r="G16" s="102">
        <v>17</v>
      </c>
      <c r="H16" s="10"/>
      <c r="I16" s="10">
        <v>52</v>
      </c>
      <c r="J16" s="36">
        <f t="shared" si="0"/>
        <v>0</v>
      </c>
      <c r="K16" s="41">
        <f t="shared" si="1"/>
        <v>0</v>
      </c>
      <c r="L16" s="45"/>
      <c r="M16" s="158"/>
      <c r="N16" s="120"/>
      <c r="O16" s="121"/>
      <c r="P16" s="121"/>
      <c r="Q16" s="122"/>
    </row>
    <row r="17" spans="3:17" x14ac:dyDescent="0.3">
      <c r="C17" s="129"/>
      <c r="D17" s="134"/>
      <c r="E17" s="12" t="s">
        <v>69</v>
      </c>
      <c r="F17" s="9" t="s">
        <v>24</v>
      </c>
      <c r="G17" s="102">
        <v>2</v>
      </c>
      <c r="H17" s="10"/>
      <c r="I17" s="10">
        <v>52</v>
      </c>
      <c r="J17" s="36">
        <f t="shared" si="0"/>
        <v>0</v>
      </c>
      <c r="K17" s="41">
        <f t="shared" si="1"/>
        <v>0</v>
      </c>
      <c r="L17" s="45"/>
      <c r="M17" s="158"/>
      <c r="N17" s="120"/>
      <c r="O17" s="121"/>
      <c r="P17" s="121"/>
      <c r="Q17" s="122"/>
    </row>
    <row r="18" spans="3:17" x14ac:dyDescent="0.3">
      <c r="C18" s="129"/>
      <c r="D18" s="134"/>
      <c r="E18" s="8" t="s">
        <v>15</v>
      </c>
      <c r="F18" s="9" t="s">
        <v>22</v>
      </c>
      <c r="G18" s="102">
        <v>246</v>
      </c>
      <c r="H18" s="10"/>
      <c r="I18" s="10">
        <v>52</v>
      </c>
      <c r="J18" s="36">
        <f t="shared" si="0"/>
        <v>0</v>
      </c>
      <c r="K18" s="41">
        <f t="shared" si="1"/>
        <v>0</v>
      </c>
      <c r="L18" s="45"/>
      <c r="M18" s="158"/>
      <c r="N18" s="120"/>
      <c r="O18" s="121"/>
      <c r="P18" s="121"/>
      <c r="Q18" s="122"/>
    </row>
    <row r="19" spans="3:17" x14ac:dyDescent="0.3">
      <c r="C19" s="129"/>
      <c r="D19" s="124"/>
      <c r="E19" s="13" t="s">
        <v>16</v>
      </c>
      <c r="F19" s="14" t="s">
        <v>53</v>
      </c>
      <c r="G19" s="103">
        <v>2</v>
      </c>
      <c r="H19" s="11"/>
      <c r="I19" s="11">
        <v>52</v>
      </c>
      <c r="J19" s="37">
        <f t="shared" si="0"/>
        <v>0</v>
      </c>
      <c r="K19" s="42">
        <f t="shared" si="1"/>
        <v>0</v>
      </c>
      <c r="L19" s="46"/>
      <c r="M19" s="159"/>
      <c r="N19" s="115"/>
      <c r="O19" s="117"/>
      <c r="P19" s="117"/>
      <c r="Q19" s="119"/>
    </row>
    <row r="20" spans="3:17" x14ac:dyDescent="0.3">
      <c r="C20" s="129"/>
      <c r="D20" s="144" t="s">
        <v>37</v>
      </c>
      <c r="E20" s="5" t="s">
        <v>33</v>
      </c>
      <c r="F20" s="6" t="s">
        <v>23</v>
      </c>
      <c r="G20" s="101">
        <v>17</v>
      </c>
      <c r="H20" s="7"/>
      <c r="I20" s="7">
        <v>10</v>
      </c>
      <c r="J20" s="17">
        <f t="shared" si="0"/>
        <v>0</v>
      </c>
      <c r="K20" s="34">
        <f t="shared" si="1"/>
        <v>0</v>
      </c>
      <c r="L20" s="47"/>
      <c r="M20" s="160" t="s">
        <v>2</v>
      </c>
      <c r="N20" s="114">
        <v>6</v>
      </c>
      <c r="O20" s="116">
        <v>0</v>
      </c>
      <c r="P20" s="116">
        <v>4</v>
      </c>
      <c r="Q20" s="118">
        <f>SUM(N20:P20)</f>
        <v>10</v>
      </c>
    </row>
    <row r="21" spans="3:17" ht="28.2" customHeight="1" x14ac:dyDescent="0.3">
      <c r="C21" s="129"/>
      <c r="D21" s="145"/>
      <c r="E21" s="8" t="s">
        <v>14</v>
      </c>
      <c r="F21" s="9" t="s">
        <v>23</v>
      </c>
      <c r="G21" s="102">
        <v>17</v>
      </c>
      <c r="H21" s="10"/>
      <c r="I21" s="10">
        <v>10</v>
      </c>
      <c r="J21" s="36">
        <f t="shared" si="0"/>
        <v>0</v>
      </c>
      <c r="K21" s="41">
        <f t="shared" si="1"/>
        <v>0</v>
      </c>
      <c r="L21" s="45"/>
      <c r="M21" s="161"/>
      <c r="N21" s="120"/>
      <c r="O21" s="121"/>
      <c r="P21" s="121"/>
      <c r="Q21" s="122"/>
    </row>
    <row r="22" spans="3:17" x14ac:dyDescent="0.3">
      <c r="C22" s="129"/>
      <c r="D22" s="146"/>
      <c r="E22" s="13"/>
      <c r="F22" s="14"/>
      <c r="G22" s="103"/>
      <c r="H22" s="11"/>
      <c r="I22" s="11"/>
      <c r="J22" s="37">
        <f t="shared" si="0"/>
        <v>0</v>
      </c>
      <c r="K22" s="42">
        <f t="shared" si="1"/>
        <v>0</v>
      </c>
      <c r="L22" s="46"/>
      <c r="M22" s="162"/>
      <c r="N22" s="115"/>
      <c r="O22" s="117"/>
      <c r="P22" s="117"/>
      <c r="Q22" s="119"/>
    </row>
    <row r="23" spans="3:17" ht="14.4" customHeight="1" x14ac:dyDescent="0.3">
      <c r="C23" s="129"/>
      <c r="D23" s="135" t="s">
        <v>41</v>
      </c>
      <c r="E23" s="25" t="s">
        <v>17</v>
      </c>
      <c r="F23" s="26" t="s">
        <v>24</v>
      </c>
      <c r="G23" s="104">
        <v>40</v>
      </c>
      <c r="H23" s="27"/>
      <c r="I23" s="27">
        <v>1</v>
      </c>
      <c r="J23" s="38">
        <f t="shared" si="0"/>
        <v>0</v>
      </c>
      <c r="K23" s="43">
        <f t="shared" si="1"/>
        <v>0</v>
      </c>
      <c r="L23" s="47"/>
      <c r="M23" s="163" t="s">
        <v>2</v>
      </c>
      <c r="N23" s="114"/>
      <c r="O23" s="116">
        <v>1</v>
      </c>
      <c r="P23" s="116"/>
      <c r="Q23" s="118">
        <f>SUM(N23:P23)</f>
        <v>1</v>
      </c>
    </row>
    <row r="24" spans="3:17" x14ac:dyDescent="0.3">
      <c r="C24" s="129"/>
      <c r="D24" s="136"/>
      <c r="E24" s="8" t="s">
        <v>18</v>
      </c>
      <c r="F24" s="9" t="s">
        <v>24</v>
      </c>
      <c r="G24" s="102">
        <v>36</v>
      </c>
      <c r="H24" s="10"/>
      <c r="I24" s="10">
        <v>1</v>
      </c>
      <c r="J24" s="36">
        <f t="shared" si="0"/>
        <v>0</v>
      </c>
      <c r="K24" s="41">
        <f t="shared" si="1"/>
        <v>0</v>
      </c>
      <c r="L24" s="45"/>
      <c r="M24" s="164"/>
      <c r="N24" s="120"/>
      <c r="O24" s="121"/>
      <c r="P24" s="121"/>
      <c r="Q24" s="122"/>
    </row>
    <row r="25" spans="3:17" ht="27.6" customHeight="1" x14ac:dyDescent="0.3">
      <c r="C25" s="129"/>
      <c r="D25" s="136"/>
      <c r="E25" s="8" t="s">
        <v>30</v>
      </c>
      <c r="F25" s="9" t="s">
        <v>22</v>
      </c>
      <c r="G25" s="102">
        <v>246</v>
      </c>
      <c r="H25" s="10"/>
      <c r="I25" s="10">
        <v>1</v>
      </c>
      <c r="J25" s="36">
        <f t="shared" si="0"/>
        <v>0</v>
      </c>
      <c r="K25" s="41">
        <f t="shared" si="1"/>
        <v>0</v>
      </c>
      <c r="L25" s="45"/>
      <c r="M25" s="164"/>
      <c r="N25" s="120"/>
      <c r="O25" s="121"/>
      <c r="P25" s="121"/>
      <c r="Q25" s="122"/>
    </row>
    <row r="26" spans="3:17" ht="12" customHeight="1" x14ac:dyDescent="0.3">
      <c r="C26" s="129"/>
      <c r="D26" s="136"/>
      <c r="E26" s="8" t="s">
        <v>32</v>
      </c>
      <c r="F26" s="9" t="s">
        <v>24</v>
      </c>
      <c r="G26" s="102">
        <v>70</v>
      </c>
      <c r="H26" s="10"/>
      <c r="I26" s="10">
        <v>1</v>
      </c>
      <c r="J26" s="36">
        <f t="shared" si="0"/>
        <v>0</v>
      </c>
      <c r="K26" s="41">
        <f t="shared" si="1"/>
        <v>0</v>
      </c>
      <c r="L26" s="45"/>
      <c r="M26" s="164"/>
      <c r="N26" s="120"/>
      <c r="O26" s="121"/>
      <c r="P26" s="121"/>
      <c r="Q26" s="122"/>
    </row>
    <row r="27" spans="3:17" x14ac:dyDescent="0.3">
      <c r="C27" s="129"/>
      <c r="D27" s="136"/>
      <c r="E27" s="8" t="s">
        <v>19</v>
      </c>
      <c r="F27" s="9" t="s">
        <v>24</v>
      </c>
      <c r="G27" s="102">
        <v>32</v>
      </c>
      <c r="H27" s="10"/>
      <c r="I27" s="10">
        <v>1</v>
      </c>
      <c r="J27" s="36">
        <f t="shared" si="0"/>
        <v>0</v>
      </c>
      <c r="K27" s="41">
        <f t="shared" si="1"/>
        <v>0</v>
      </c>
      <c r="L27" s="45"/>
      <c r="M27" s="164"/>
      <c r="N27" s="120"/>
      <c r="O27" s="121"/>
      <c r="P27" s="121"/>
      <c r="Q27" s="122"/>
    </row>
    <row r="28" spans="3:17" x14ac:dyDescent="0.3">
      <c r="C28" s="130"/>
      <c r="D28" s="137"/>
      <c r="E28" s="13" t="s">
        <v>20</v>
      </c>
      <c r="F28" s="14" t="s">
        <v>24</v>
      </c>
      <c r="G28" s="106"/>
      <c r="H28" s="106"/>
      <c r="I28" s="11">
        <v>1</v>
      </c>
      <c r="J28" s="37">
        <f t="shared" si="0"/>
        <v>0</v>
      </c>
      <c r="K28" s="42">
        <f t="shared" si="1"/>
        <v>0</v>
      </c>
      <c r="L28" s="46"/>
      <c r="M28" s="165"/>
      <c r="N28" s="115"/>
      <c r="O28" s="117"/>
      <c r="P28" s="117"/>
      <c r="Q28" s="119"/>
    </row>
    <row r="29" spans="3:17" ht="14.4" customHeight="1" x14ac:dyDescent="0.3">
      <c r="C29" s="147" t="s">
        <v>64</v>
      </c>
      <c r="D29" s="123" t="s">
        <v>11</v>
      </c>
      <c r="E29" s="5" t="s">
        <v>5</v>
      </c>
      <c r="F29" s="6" t="s">
        <v>22</v>
      </c>
      <c r="G29" s="101">
        <v>5</v>
      </c>
      <c r="H29" s="7"/>
      <c r="I29" s="7">
        <v>45</v>
      </c>
      <c r="J29" s="17">
        <f t="shared" si="0"/>
        <v>0</v>
      </c>
      <c r="K29" s="34">
        <f t="shared" si="1"/>
        <v>0</v>
      </c>
      <c r="L29" s="47"/>
      <c r="M29" s="154" t="s">
        <v>2</v>
      </c>
      <c r="N29" s="114">
        <v>26</v>
      </c>
      <c r="O29" s="116">
        <v>0</v>
      </c>
      <c r="P29" s="116">
        <v>19</v>
      </c>
      <c r="Q29" s="118">
        <f>SUM(N29:P29)</f>
        <v>45</v>
      </c>
    </row>
    <row r="30" spans="3:17" x14ac:dyDescent="0.3">
      <c r="C30" s="148"/>
      <c r="D30" s="134"/>
      <c r="E30" s="8" t="s">
        <v>6</v>
      </c>
      <c r="F30" s="9" t="s">
        <v>23</v>
      </c>
      <c r="G30" s="102">
        <v>1</v>
      </c>
      <c r="H30" s="10"/>
      <c r="I30" s="10">
        <v>45</v>
      </c>
      <c r="J30" s="36">
        <f t="shared" si="0"/>
        <v>0</v>
      </c>
      <c r="K30" s="41">
        <f t="shared" si="1"/>
        <v>0</v>
      </c>
      <c r="L30" s="45"/>
      <c r="M30" s="155"/>
      <c r="N30" s="120"/>
      <c r="O30" s="121"/>
      <c r="P30" s="121"/>
      <c r="Q30" s="122"/>
    </row>
    <row r="31" spans="3:17" x14ac:dyDescent="0.3">
      <c r="C31" s="148"/>
      <c r="D31" s="134"/>
      <c r="E31" s="8" t="s">
        <v>28</v>
      </c>
      <c r="F31" s="9" t="s">
        <v>23</v>
      </c>
      <c r="G31" s="102">
        <v>2</v>
      </c>
      <c r="H31" s="10"/>
      <c r="I31" s="10">
        <v>45</v>
      </c>
      <c r="J31" s="36">
        <f t="shared" si="0"/>
        <v>0</v>
      </c>
      <c r="K31" s="41">
        <f t="shared" si="1"/>
        <v>0</v>
      </c>
      <c r="L31" s="45"/>
      <c r="M31" s="155"/>
      <c r="N31" s="120"/>
      <c r="O31" s="121"/>
      <c r="P31" s="121"/>
      <c r="Q31" s="122"/>
    </row>
    <row r="32" spans="3:17" x14ac:dyDescent="0.3">
      <c r="C32" s="148"/>
      <c r="D32" s="134"/>
      <c r="E32" s="12" t="s">
        <v>31</v>
      </c>
      <c r="F32" s="9" t="s">
        <v>24</v>
      </c>
      <c r="G32" s="105"/>
      <c r="H32" s="105"/>
      <c r="I32" s="10">
        <v>45</v>
      </c>
      <c r="J32" s="36">
        <f t="shared" si="0"/>
        <v>0</v>
      </c>
      <c r="K32" s="41">
        <f t="shared" si="1"/>
        <v>0</v>
      </c>
      <c r="L32" s="45"/>
      <c r="M32" s="155"/>
      <c r="N32" s="120"/>
      <c r="O32" s="121"/>
      <c r="P32" s="121"/>
      <c r="Q32" s="122"/>
    </row>
    <row r="33" spans="3:17" ht="15" customHeight="1" x14ac:dyDescent="0.3">
      <c r="C33" s="148"/>
      <c r="D33" s="134"/>
      <c r="E33" s="12" t="s">
        <v>13</v>
      </c>
      <c r="F33" s="22" t="s">
        <v>23</v>
      </c>
      <c r="G33" s="105"/>
      <c r="H33" s="105"/>
      <c r="I33" s="10">
        <v>45</v>
      </c>
      <c r="J33" s="36">
        <f t="shared" si="0"/>
        <v>0</v>
      </c>
      <c r="K33" s="41">
        <f t="shared" si="1"/>
        <v>0</v>
      </c>
      <c r="L33" s="45"/>
      <c r="M33" s="155"/>
      <c r="N33" s="120"/>
      <c r="O33" s="121"/>
      <c r="P33" s="121"/>
      <c r="Q33" s="122"/>
    </row>
    <row r="34" spans="3:17" ht="13.95" customHeight="1" x14ac:dyDescent="0.3">
      <c r="C34" s="148"/>
      <c r="D34" s="134"/>
      <c r="E34" s="12" t="s">
        <v>25</v>
      </c>
      <c r="F34" s="22" t="s">
        <v>23</v>
      </c>
      <c r="G34" s="102">
        <v>2</v>
      </c>
      <c r="H34" s="10"/>
      <c r="I34" s="10">
        <v>45</v>
      </c>
      <c r="J34" s="36">
        <f t="shared" si="0"/>
        <v>0</v>
      </c>
      <c r="K34" s="41">
        <f t="shared" si="1"/>
        <v>0</v>
      </c>
      <c r="L34" s="45"/>
      <c r="M34" s="155"/>
      <c r="N34" s="120"/>
      <c r="O34" s="121"/>
      <c r="P34" s="121"/>
      <c r="Q34" s="122"/>
    </row>
    <row r="35" spans="3:17" ht="14.4" customHeight="1" x14ac:dyDescent="0.3">
      <c r="C35" s="148"/>
      <c r="D35" s="134"/>
      <c r="E35" s="8" t="s">
        <v>7</v>
      </c>
      <c r="F35" s="9"/>
      <c r="G35" s="102">
        <v>1</v>
      </c>
      <c r="H35" s="10"/>
      <c r="I35" s="10">
        <v>45</v>
      </c>
      <c r="J35" s="36">
        <f t="shared" si="0"/>
        <v>0</v>
      </c>
      <c r="K35" s="41">
        <f t="shared" si="1"/>
        <v>0</v>
      </c>
      <c r="L35" s="45"/>
      <c r="M35" s="155"/>
      <c r="N35" s="120"/>
      <c r="O35" s="121"/>
      <c r="P35" s="121"/>
      <c r="Q35" s="122"/>
    </row>
    <row r="36" spans="3:17" x14ac:dyDescent="0.3">
      <c r="C36" s="148"/>
      <c r="D36" s="134"/>
      <c r="E36" s="12" t="s">
        <v>12</v>
      </c>
      <c r="F36" s="9" t="s">
        <v>23</v>
      </c>
      <c r="G36" s="102">
        <v>2</v>
      </c>
      <c r="H36" s="10"/>
      <c r="I36" s="10">
        <v>45</v>
      </c>
      <c r="J36" s="36">
        <f t="shared" si="0"/>
        <v>0</v>
      </c>
      <c r="K36" s="41">
        <f t="shared" si="1"/>
        <v>0</v>
      </c>
      <c r="L36" s="45"/>
      <c r="M36" s="155"/>
      <c r="N36" s="120"/>
      <c r="O36" s="121"/>
      <c r="P36" s="121"/>
      <c r="Q36" s="122"/>
    </row>
    <row r="37" spans="3:17" x14ac:dyDescent="0.3">
      <c r="C37" s="148"/>
      <c r="D37" s="134"/>
      <c r="E37" s="8" t="s">
        <v>15</v>
      </c>
      <c r="F37" s="9" t="s">
        <v>22</v>
      </c>
      <c r="G37" s="102">
        <v>115</v>
      </c>
      <c r="H37" s="10"/>
      <c r="I37" s="10">
        <v>45</v>
      </c>
      <c r="J37" s="36">
        <f t="shared" si="0"/>
        <v>0</v>
      </c>
      <c r="K37" s="41">
        <f t="shared" si="1"/>
        <v>0</v>
      </c>
      <c r="L37" s="45"/>
      <c r="M37" s="155"/>
      <c r="N37" s="120"/>
      <c r="O37" s="121"/>
      <c r="P37" s="121"/>
      <c r="Q37" s="122"/>
    </row>
    <row r="38" spans="3:17" x14ac:dyDescent="0.3">
      <c r="C38" s="148"/>
      <c r="D38" s="124"/>
      <c r="E38" s="13" t="s">
        <v>16</v>
      </c>
      <c r="F38" s="14" t="s">
        <v>53</v>
      </c>
      <c r="G38" s="103">
        <v>1</v>
      </c>
      <c r="H38" s="11"/>
      <c r="I38" s="11">
        <v>45</v>
      </c>
      <c r="J38" s="37">
        <f t="shared" si="0"/>
        <v>0</v>
      </c>
      <c r="K38" s="42">
        <f t="shared" si="1"/>
        <v>0</v>
      </c>
      <c r="L38" s="46"/>
      <c r="M38" s="156"/>
      <c r="N38" s="115"/>
      <c r="O38" s="117"/>
      <c r="P38" s="117"/>
      <c r="Q38" s="119"/>
    </row>
    <row r="39" spans="3:17" ht="14.4" customHeight="1" x14ac:dyDescent="0.3">
      <c r="C39" s="148"/>
      <c r="D39" s="144" t="s">
        <v>37</v>
      </c>
      <c r="E39" s="5" t="s">
        <v>33</v>
      </c>
      <c r="F39" s="6" t="s">
        <v>23</v>
      </c>
      <c r="G39" s="101">
        <v>1</v>
      </c>
      <c r="H39" s="7"/>
      <c r="I39" s="7">
        <v>10</v>
      </c>
      <c r="J39" s="17">
        <f t="shared" si="0"/>
        <v>0</v>
      </c>
      <c r="K39" s="34">
        <f t="shared" si="1"/>
        <v>0</v>
      </c>
      <c r="L39" s="47"/>
      <c r="M39" s="157" t="s">
        <v>2</v>
      </c>
      <c r="N39" s="114">
        <v>6</v>
      </c>
      <c r="O39" s="116">
        <v>0</v>
      </c>
      <c r="P39" s="116">
        <v>4</v>
      </c>
      <c r="Q39" s="118">
        <f>SUM(N39:P39)</f>
        <v>10</v>
      </c>
    </row>
    <row r="40" spans="3:17" x14ac:dyDescent="0.3">
      <c r="C40" s="148"/>
      <c r="D40" s="145"/>
      <c r="E40" s="8" t="s">
        <v>14</v>
      </c>
      <c r="F40" s="9" t="s">
        <v>23</v>
      </c>
      <c r="G40" s="102">
        <v>1</v>
      </c>
      <c r="H40" s="10"/>
      <c r="I40" s="10">
        <v>10</v>
      </c>
      <c r="J40" s="36">
        <f t="shared" si="0"/>
        <v>0</v>
      </c>
      <c r="K40" s="41">
        <f t="shared" si="1"/>
        <v>0</v>
      </c>
      <c r="L40" s="45"/>
      <c r="M40" s="158"/>
      <c r="N40" s="120"/>
      <c r="O40" s="121"/>
      <c r="P40" s="121"/>
      <c r="Q40" s="122"/>
    </row>
    <row r="41" spans="3:17" x14ac:dyDescent="0.3">
      <c r="C41" s="148"/>
      <c r="D41" s="146"/>
      <c r="E41" s="13"/>
      <c r="F41" s="14"/>
      <c r="G41" s="103"/>
      <c r="H41" s="11"/>
      <c r="I41" s="11"/>
      <c r="J41" s="37">
        <f t="shared" si="0"/>
        <v>0</v>
      </c>
      <c r="K41" s="42">
        <f t="shared" si="1"/>
        <v>0</v>
      </c>
      <c r="L41" s="46"/>
      <c r="M41" s="159"/>
      <c r="N41" s="115"/>
      <c r="O41" s="117"/>
      <c r="P41" s="117"/>
      <c r="Q41" s="119"/>
    </row>
    <row r="42" spans="3:17" ht="14.4" customHeight="1" x14ac:dyDescent="0.3">
      <c r="C42" s="148"/>
      <c r="D42" s="135" t="s">
        <v>41</v>
      </c>
      <c r="E42" s="25" t="s">
        <v>17</v>
      </c>
      <c r="F42" s="26" t="s">
        <v>24</v>
      </c>
      <c r="G42" s="104">
        <v>5</v>
      </c>
      <c r="H42" s="27"/>
      <c r="I42" s="27">
        <v>1</v>
      </c>
      <c r="J42" s="38">
        <f t="shared" si="0"/>
        <v>0</v>
      </c>
      <c r="K42" s="43">
        <f t="shared" si="1"/>
        <v>0</v>
      </c>
      <c r="L42" s="47"/>
      <c r="M42" s="163" t="s">
        <v>2</v>
      </c>
      <c r="N42" s="114"/>
      <c r="O42" s="116">
        <v>1</v>
      </c>
      <c r="P42" s="116"/>
      <c r="Q42" s="118">
        <f>SUM(N42:P42)</f>
        <v>1</v>
      </c>
    </row>
    <row r="43" spans="3:17" x14ac:dyDescent="0.3">
      <c r="C43" s="148"/>
      <c r="D43" s="150"/>
      <c r="E43" s="25" t="s">
        <v>40</v>
      </c>
      <c r="F43" s="26" t="s">
        <v>23</v>
      </c>
      <c r="G43" s="104">
        <v>1</v>
      </c>
      <c r="H43" s="27"/>
      <c r="I43" s="27">
        <v>1</v>
      </c>
      <c r="J43" s="38">
        <f t="shared" si="0"/>
        <v>0</v>
      </c>
      <c r="K43" s="43">
        <f t="shared" si="1"/>
        <v>0</v>
      </c>
      <c r="L43" s="45"/>
      <c r="M43" s="164"/>
      <c r="N43" s="120"/>
      <c r="O43" s="121"/>
      <c r="P43" s="121"/>
      <c r="Q43" s="122"/>
    </row>
    <row r="44" spans="3:17" x14ac:dyDescent="0.3">
      <c r="C44" s="148"/>
      <c r="D44" s="136"/>
      <c r="E44" s="8" t="s">
        <v>18</v>
      </c>
      <c r="F44" s="9" t="s">
        <v>24</v>
      </c>
      <c r="G44" s="105"/>
      <c r="H44" s="105"/>
      <c r="I44" s="10">
        <v>1</v>
      </c>
      <c r="J44" s="36">
        <f t="shared" si="0"/>
        <v>0</v>
      </c>
      <c r="K44" s="41">
        <f t="shared" si="1"/>
        <v>0</v>
      </c>
      <c r="L44" s="45"/>
      <c r="M44" s="164"/>
      <c r="N44" s="120"/>
      <c r="O44" s="121"/>
      <c r="P44" s="121"/>
      <c r="Q44" s="122"/>
    </row>
    <row r="45" spans="3:17" ht="28.8" x14ac:dyDescent="0.3">
      <c r="C45" s="148"/>
      <c r="D45" s="136"/>
      <c r="E45" s="8" t="s">
        <v>30</v>
      </c>
      <c r="F45" s="9" t="s">
        <v>22</v>
      </c>
      <c r="G45" s="102">
        <v>115</v>
      </c>
      <c r="H45" s="10"/>
      <c r="I45" s="10">
        <v>1</v>
      </c>
      <c r="J45" s="36">
        <f t="shared" si="0"/>
        <v>0</v>
      </c>
      <c r="K45" s="41">
        <f t="shared" si="1"/>
        <v>0</v>
      </c>
      <c r="L45" s="45"/>
      <c r="M45" s="164"/>
      <c r="N45" s="120"/>
      <c r="O45" s="121"/>
      <c r="P45" s="121"/>
      <c r="Q45" s="122"/>
    </row>
    <row r="46" spans="3:17" x14ac:dyDescent="0.3">
      <c r="C46" s="148"/>
      <c r="D46" s="136"/>
      <c r="E46" s="12" t="s">
        <v>72</v>
      </c>
      <c r="F46" s="9" t="s">
        <v>24</v>
      </c>
      <c r="G46" s="102">
        <v>3</v>
      </c>
      <c r="H46" s="10"/>
      <c r="I46" s="10">
        <v>1</v>
      </c>
      <c r="J46" s="36">
        <f t="shared" si="0"/>
        <v>0</v>
      </c>
      <c r="K46" s="41">
        <f t="shared" si="1"/>
        <v>0</v>
      </c>
      <c r="L46" s="45"/>
      <c r="M46" s="164"/>
      <c r="N46" s="120"/>
      <c r="O46" s="121"/>
      <c r="P46" s="121"/>
      <c r="Q46" s="122"/>
    </row>
    <row r="47" spans="3:17" x14ac:dyDescent="0.3">
      <c r="C47" s="148"/>
      <c r="D47" s="136"/>
      <c r="E47" s="12" t="s">
        <v>19</v>
      </c>
      <c r="F47" s="9" t="s">
        <v>24</v>
      </c>
      <c r="G47" s="102">
        <v>5</v>
      </c>
      <c r="H47" s="10"/>
      <c r="I47" s="10">
        <v>1</v>
      </c>
      <c r="J47" s="36">
        <f t="shared" si="0"/>
        <v>0</v>
      </c>
      <c r="K47" s="41">
        <f t="shared" si="1"/>
        <v>0</v>
      </c>
      <c r="L47" s="45"/>
      <c r="M47" s="164"/>
      <c r="N47" s="120"/>
      <c r="O47" s="121"/>
      <c r="P47" s="121"/>
      <c r="Q47" s="122"/>
    </row>
    <row r="48" spans="3:17" x14ac:dyDescent="0.3">
      <c r="C48" s="149"/>
      <c r="D48" s="137"/>
      <c r="E48" s="23" t="s">
        <v>20</v>
      </c>
      <c r="F48" s="14" t="s">
        <v>24</v>
      </c>
      <c r="G48" s="106"/>
      <c r="H48" s="106"/>
      <c r="I48" s="11">
        <v>1</v>
      </c>
      <c r="J48" s="37">
        <f t="shared" si="0"/>
        <v>0</v>
      </c>
      <c r="K48" s="42">
        <f t="shared" si="1"/>
        <v>0</v>
      </c>
      <c r="L48" s="46"/>
      <c r="M48" s="165"/>
      <c r="N48" s="115"/>
      <c r="O48" s="117"/>
      <c r="P48" s="117"/>
      <c r="Q48" s="119"/>
    </row>
    <row r="49" spans="1:17" x14ac:dyDescent="0.3">
      <c r="C49" s="138" t="s">
        <v>10</v>
      </c>
      <c r="D49" s="131" t="s">
        <v>8</v>
      </c>
      <c r="E49" s="98" t="s">
        <v>27</v>
      </c>
      <c r="F49" s="6" t="s">
        <v>24</v>
      </c>
      <c r="G49" s="101">
        <v>7</v>
      </c>
      <c r="H49" s="7"/>
      <c r="I49" s="7">
        <v>231</v>
      </c>
      <c r="J49" s="17">
        <f t="shared" si="0"/>
        <v>0</v>
      </c>
      <c r="K49" s="34">
        <f t="shared" si="1"/>
        <v>0</v>
      </c>
      <c r="L49" s="47"/>
      <c r="M49" s="154" t="s">
        <v>2</v>
      </c>
      <c r="N49" s="114">
        <v>126</v>
      </c>
      <c r="O49" s="116">
        <v>14</v>
      </c>
      <c r="P49" s="116">
        <v>91</v>
      </c>
      <c r="Q49" s="118">
        <f>SUM(N49:P49)</f>
        <v>231</v>
      </c>
    </row>
    <row r="50" spans="1:17" x14ac:dyDescent="0.3">
      <c r="C50" s="139"/>
      <c r="D50" s="132"/>
      <c r="E50" s="111" t="s">
        <v>26</v>
      </c>
      <c r="F50" s="9" t="s">
        <v>24</v>
      </c>
      <c r="G50" s="102">
        <v>4</v>
      </c>
      <c r="H50" s="10"/>
      <c r="I50" s="10">
        <v>231</v>
      </c>
      <c r="J50" s="36">
        <f t="shared" si="0"/>
        <v>0</v>
      </c>
      <c r="K50" s="41">
        <f t="shared" si="1"/>
        <v>0</v>
      </c>
      <c r="L50" s="45"/>
      <c r="M50" s="155"/>
      <c r="N50" s="120"/>
      <c r="O50" s="121"/>
      <c r="P50" s="121"/>
      <c r="Q50" s="122"/>
    </row>
    <row r="51" spans="1:17" x14ac:dyDescent="0.3">
      <c r="C51" s="139"/>
      <c r="D51" s="132"/>
      <c r="E51" s="12" t="s">
        <v>9</v>
      </c>
      <c r="F51" s="9" t="s">
        <v>24</v>
      </c>
      <c r="G51" s="102">
        <v>7</v>
      </c>
      <c r="H51" s="10"/>
      <c r="I51" s="10">
        <v>231</v>
      </c>
      <c r="J51" s="36">
        <f t="shared" si="0"/>
        <v>0</v>
      </c>
      <c r="K51" s="41">
        <f t="shared" si="1"/>
        <v>0</v>
      </c>
      <c r="L51" s="45"/>
      <c r="M51" s="155"/>
      <c r="N51" s="120"/>
      <c r="O51" s="121"/>
      <c r="P51" s="121"/>
      <c r="Q51" s="122"/>
    </row>
    <row r="52" spans="1:17" ht="29.4" customHeight="1" x14ac:dyDescent="0.3">
      <c r="C52" s="139"/>
      <c r="D52" s="132"/>
      <c r="E52" s="12" t="s">
        <v>73</v>
      </c>
      <c r="F52" s="9" t="s">
        <v>23</v>
      </c>
      <c r="G52" s="102">
        <v>5</v>
      </c>
      <c r="H52" s="10"/>
      <c r="I52" s="10">
        <v>231</v>
      </c>
      <c r="J52" s="36">
        <f t="shared" si="0"/>
        <v>0</v>
      </c>
      <c r="K52" s="41">
        <f t="shared" si="1"/>
        <v>0</v>
      </c>
      <c r="L52" s="45"/>
      <c r="M52" s="155"/>
      <c r="N52" s="120"/>
      <c r="O52" s="121"/>
      <c r="P52" s="121"/>
      <c r="Q52" s="122"/>
    </row>
    <row r="53" spans="1:17" x14ac:dyDescent="0.3">
      <c r="C53" s="139"/>
      <c r="D53" s="132"/>
      <c r="E53" s="12" t="s">
        <v>5</v>
      </c>
      <c r="F53" s="9" t="s">
        <v>22</v>
      </c>
      <c r="G53" s="102">
        <v>40</v>
      </c>
      <c r="H53" s="10"/>
      <c r="I53" s="10">
        <v>231</v>
      </c>
      <c r="J53" s="36">
        <f t="shared" si="0"/>
        <v>0</v>
      </c>
      <c r="K53" s="41">
        <f t="shared" si="1"/>
        <v>0</v>
      </c>
      <c r="L53" s="45"/>
      <c r="M53" s="155"/>
      <c r="N53" s="120"/>
      <c r="O53" s="121"/>
      <c r="P53" s="121"/>
      <c r="Q53" s="122"/>
    </row>
    <row r="54" spans="1:17" ht="43.2" x14ac:dyDescent="0.3">
      <c r="C54" s="139"/>
      <c r="D54" s="133"/>
      <c r="E54" s="23" t="s">
        <v>74</v>
      </c>
      <c r="F54" s="14" t="s">
        <v>23</v>
      </c>
      <c r="G54" s="103">
        <v>5</v>
      </c>
      <c r="H54" s="11"/>
      <c r="I54" s="10">
        <v>231</v>
      </c>
      <c r="J54" s="37">
        <f t="shared" si="0"/>
        <v>0</v>
      </c>
      <c r="K54" s="42">
        <f t="shared" si="1"/>
        <v>0</v>
      </c>
      <c r="L54" s="46"/>
      <c r="M54" s="156"/>
      <c r="N54" s="115"/>
      <c r="O54" s="117"/>
      <c r="P54" s="117"/>
      <c r="Q54" s="119"/>
    </row>
    <row r="55" spans="1:17" ht="22.2" customHeight="1" x14ac:dyDescent="0.3">
      <c r="C55" s="139"/>
      <c r="D55" s="123" t="s">
        <v>11</v>
      </c>
      <c r="E55" s="98" t="s">
        <v>34</v>
      </c>
      <c r="F55" s="6" t="s">
        <v>22</v>
      </c>
      <c r="G55" s="101">
        <v>150</v>
      </c>
      <c r="H55" s="7"/>
      <c r="I55" s="7">
        <v>52</v>
      </c>
      <c r="J55" s="17">
        <f t="shared" si="0"/>
        <v>0</v>
      </c>
      <c r="K55" s="34">
        <f t="shared" si="1"/>
        <v>0</v>
      </c>
      <c r="L55" s="47"/>
      <c r="M55" s="157" t="s">
        <v>2</v>
      </c>
      <c r="N55" s="114">
        <v>26</v>
      </c>
      <c r="O55" s="116">
        <v>7</v>
      </c>
      <c r="P55" s="116">
        <v>19</v>
      </c>
      <c r="Q55" s="118">
        <f>SUM(N55:P55)</f>
        <v>52</v>
      </c>
    </row>
    <row r="56" spans="1:17" ht="14.4" customHeight="1" x14ac:dyDescent="0.3">
      <c r="C56" s="139"/>
      <c r="D56" s="124"/>
      <c r="E56" s="13" t="s">
        <v>26</v>
      </c>
      <c r="F56" s="14" t="s">
        <v>24</v>
      </c>
      <c r="G56" s="106"/>
      <c r="H56" s="106"/>
      <c r="I56" s="11">
        <v>52</v>
      </c>
      <c r="J56" s="37">
        <f t="shared" si="0"/>
        <v>0</v>
      </c>
      <c r="K56" s="42">
        <f t="shared" si="1"/>
        <v>0</v>
      </c>
      <c r="L56" s="46"/>
      <c r="M56" s="159"/>
      <c r="N56" s="115"/>
      <c r="O56" s="117"/>
      <c r="P56" s="117"/>
      <c r="Q56" s="119"/>
    </row>
    <row r="57" spans="1:17" x14ac:dyDescent="0.3">
      <c r="C57" s="139"/>
      <c r="D57" s="141" t="s">
        <v>41</v>
      </c>
      <c r="E57" s="5" t="s">
        <v>17</v>
      </c>
      <c r="F57" s="6" t="s">
        <v>24</v>
      </c>
      <c r="G57" s="101">
        <v>6</v>
      </c>
      <c r="H57" s="7"/>
      <c r="I57" s="7">
        <v>1</v>
      </c>
      <c r="J57" s="17">
        <f t="shared" si="0"/>
        <v>0</v>
      </c>
      <c r="K57" s="34">
        <f t="shared" si="1"/>
        <v>0</v>
      </c>
      <c r="L57" s="47"/>
      <c r="M57" s="160" t="s">
        <v>2</v>
      </c>
      <c r="N57" s="114"/>
      <c r="O57" s="116">
        <v>1</v>
      </c>
      <c r="P57" s="116"/>
      <c r="Q57" s="118">
        <f>SUM(N57:P57)</f>
        <v>1</v>
      </c>
    </row>
    <row r="58" spans="1:17" x14ac:dyDescent="0.3">
      <c r="C58" s="139"/>
      <c r="D58" s="142"/>
      <c r="E58" s="8" t="s">
        <v>19</v>
      </c>
      <c r="F58" s="9" t="s">
        <v>24</v>
      </c>
      <c r="G58" s="102">
        <v>5</v>
      </c>
      <c r="H58" s="10"/>
      <c r="I58" s="10">
        <v>1</v>
      </c>
      <c r="J58" s="36">
        <f t="shared" si="0"/>
        <v>0</v>
      </c>
      <c r="K58" s="41">
        <f t="shared" si="1"/>
        <v>0</v>
      </c>
      <c r="L58" s="45"/>
      <c r="M58" s="161"/>
      <c r="N58" s="120"/>
      <c r="O58" s="121"/>
      <c r="P58" s="121"/>
      <c r="Q58" s="122"/>
    </row>
    <row r="59" spans="1:17" s="4" customFormat="1" x14ac:dyDescent="0.3">
      <c r="A59"/>
      <c r="B59"/>
      <c r="C59" s="140"/>
      <c r="D59" s="143"/>
      <c r="E59" s="13" t="s">
        <v>20</v>
      </c>
      <c r="F59" s="14" t="s">
        <v>24</v>
      </c>
      <c r="G59" s="103">
        <v>10</v>
      </c>
      <c r="H59" s="11"/>
      <c r="I59" s="11">
        <v>1</v>
      </c>
      <c r="J59" s="37">
        <f t="shared" si="0"/>
        <v>0</v>
      </c>
      <c r="K59" s="42">
        <f t="shared" si="1"/>
        <v>0</v>
      </c>
      <c r="L59" s="46"/>
      <c r="M59" s="162"/>
      <c r="N59" s="115"/>
      <c r="O59" s="117"/>
      <c r="P59" s="117"/>
      <c r="Q59" s="119"/>
    </row>
    <row r="60" spans="1:17" x14ac:dyDescent="0.3">
      <c r="C60" s="30" t="s">
        <v>35</v>
      </c>
      <c r="D60" s="29" t="s">
        <v>11</v>
      </c>
      <c r="E60" s="31" t="s">
        <v>36</v>
      </c>
      <c r="F60" s="15" t="s">
        <v>24</v>
      </c>
      <c r="G60" s="32">
        <v>10</v>
      </c>
      <c r="H60" s="16"/>
      <c r="I60" s="32">
        <v>52</v>
      </c>
      <c r="J60" s="39">
        <f t="shared" si="0"/>
        <v>0</v>
      </c>
      <c r="K60" s="44">
        <f t="shared" si="1"/>
        <v>0</v>
      </c>
      <c r="M60" s="51" t="s">
        <v>2</v>
      </c>
      <c r="N60" s="52">
        <v>26</v>
      </c>
      <c r="O60" s="53">
        <v>7</v>
      </c>
      <c r="P60" s="53">
        <v>19</v>
      </c>
      <c r="Q60" s="54">
        <f>SUM(N60:P60)</f>
        <v>52</v>
      </c>
    </row>
    <row r="62" spans="1:17" ht="17.399999999999999" customHeight="1" x14ac:dyDescent="0.3">
      <c r="C62" s="170" t="s">
        <v>47</v>
      </c>
      <c r="D62" s="170"/>
    </row>
    <row r="63" spans="1:17" ht="15" customHeight="1" x14ac:dyDescent="0.3">
      <c r="C63" s="166" t="s">
        <v>42</v>
      </c>
      <c r="D63" s="167"/>
      <c r="E63" s="55"/>
      <c r="F63" s="56"/>
      <c r="G63" s="57"/>
      <c r="H63" s="57"/>
      <c r="I63" s="57"/>
      <c r="J63" s="61">
        <f>SUM(J8:J60)</f>
        <v>0</v>
      </c>
      <c r="K63" s="59"/>
    </row>
    <row r="65" spans="3:13" ht="15" customHeight="1" x14ac:dyDescent="0.3">
      <c r="C65" s="166" t="s">
        <v>43</v>
      </c>
      <c r="D65" s="167"/>
      <c r="E65" s="55"/>
      <c r="F65" s="56"/>
      <c r="G65" s="57"/>
      <c r="H65" s="57"/>
      <c r="I65" s="57"/>
      <c r="J65" s="58"/>
      <c r="K65" s="60">
        <f>SUM(K8:K60)</f>
        <v>0</v>
      </c>
      <c r="M65" s="40"/>
    </row>
    <row r="67" spans="3:13" ht="28.95" customHeight="1" x14ac:dyDescent="0.3">
      <c r="C67" s="168" t="s">
        <v>48</v>
      </c>
      <c r="D67" s="169"/>
      <c r="E67" s="55"/>
      <c r="F67" s="56"/>
      <c r="G67" s="57"/>
      <c r="H67" s="57"/>
      <c r="I67" s="57"/>
      <c r="J67" s="58"/>
      <c r="K67" s="60">
        <f>SUM(K65*48)</f>
        <v>0</v>
      </c>
    </row>
  </sheetData>
  <mergeCells count="69">
    <mergeCell ref="M57:M59"/>
    <mergeCell ref="C63:D63"/>
    <mergeCell ref="C65:D65"/>
    <mergeCell ref="C67:D67"/>
    <mergeCell ref="C62:D62"/>
    <mergeCell ref="M29:M38"/>
    <mergeCell ref="M39:M41"/>
    <mergeCell ref="M42:M48"/>
    <mergeCell ref="M49:M54"/>
    <mergeCell ref="M55:M56"/>
    <mergeCell ref="M6:Q6"/>
    <mergeCell ref="M8:M14"/>
    <mergeCell ref="M15:M19"/>
    <mergeCell ref="M20:M22"/>
    <mergeCell ref="M23:M28"/>
    <mergeCell ref="N8:N14"/>
    <mergeCell ref="O8:O14"/>
    <mergeCell ref="P8:P14"/>
    <mergeCell ref="Q8:Q14"/>
    <mergeCell ref="N15:N19"/>
    <mergeCell ref="O15:O19"/>
    <mergeCell ref="P15:P19"/>
    <mergeCell ref="Q15:Q19"/>
    <mergeCell ref="N20:N22"/>
    <mergeCell ref="O20:O22"/>
    <mergeCell ref="P20:P22"/>
    <mergeCell ref="D55:D56"/>
    <mergeCell ref="C6:K6"/>
    <mergeCell ref="C8:C28"/>
    <mergeCell ref="D8:D14"/>
    <mergeCell ref="D15:D19"/>
    <mergeCell ref="D23:D28"/>
    <mergeCell ref="C49:C59"/>
    <mergeCell ref="D49:D54"/>
    <mergeCell ref="D57:D59"/>
    <mergeCell ref="D20:D22"/>
    <mergeCell ref="C29:C48"/>
    <mergeCell ref="D39:D41"/>
    <mergeCell ref="D42:D48"/>
    <mergeCell ref="D29:D38"/>
    <mergeCell ref="Q20:Q22"/>
    <mergeCell ref="N23:N28"/>
    <mergeCell ref="O23:O28"/>
    <mergeCell ref="P23:P28"/>
    <mergeCell ref="Q23:Q28"/>
    <mergeCell ref="N29:N38"/>
    <mergeCell ref="O29:O38"/>
    <mergeCell ref="P29:P38"/>
    <mergeCell ref="Q29:Q38"/>
    <mergeCell ref="N39:N41"/>
    <mergeCell ref="O39:O41"/>
    <mergeCell ref="P39:P41"/>
    <mergeCell ref="Q39:Q41"/>
    <mergeCell ref="N42:N48"/>
    <mergeCell ref="O42:O48"/>
    <mergeCell ref="P42:P48"/>
    <mergeCell ref="Q42:Q48"/>
    <mergeCell ref="N49:N54"/>
    <mergeCell ref="O49:O54"/>
    <mergeCell ref="P49:P54"/>
    <mergeCell ref="Q49:Q54"/>
    <mergeCell ref="N55:N56"/>
    <mergeCell ref="O55:O56"/>
    <mergeCell ref="P55:P56"/>
    <mergeCell ref="Q55:Q56"/>
    <mergeCell ref="N57:N59"/>
    <mergeCell ref="O57:O59"/>
    <mergeCell ref="P57:P59"/>
    <mergeCell ref="Q57:Q59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7"/>
  <sheetViews>
    <sheetView topLeftCell="A4" zoomScale="110" zoomScaleNormal="110" workbookViewId="0">
      <selection activeCell="B22" sqref="B22"/>
    </sheetView>
  </sheetViews>
  <sheetFormatPr defaultRowHeight="14.4" x14ac:dyDescent="0.3"/>
  <cols>
    <col min="3" max="3" width="12" customWidth="1"/>
    <col min="5" max="5" width="7.33203125" customWidth="1"/>
    <col min="6" max="6" width="2.44140625" customWidth="1"/>
    <col min="7" max="7" width="7.33203125" customWidth="1"/>
    <col min="10" max="10" width="14.6640625" style="4" customWidth="1"/>
    <col min="11" max="12" width="12.5546875" style="4" customWidth="1"/>
    <col min="13" max="13" width="34.6640625" style="3" customWidth="1"/>
    <col min="14" max="14" width="8.88671875" style="3"/>
  </cols>
  <sheetData>
    <row r="1" spans="1:14" x14ac:dyDescent="0.3">
      <c r="A1" s="1" t="s">
        <v>70</v>
      </c>
      <c r="C1" s="3"/>
      <c r="D1" s="3"/>
      <c r="E1" s="3"/>
    </row>
    <row r="2" spans="1:14" x14ac:dyDescent="0.3">
      <c r="A2" t="s">
        <v>0</v>
      </c>
      <c r="C2" s="3"/>
      <c r="D2" s="3"/>
      <c r="E2" s="3"/>
    </row>
    <row r="3" spans="1:14" x14ac:dyDescent="0.3">
      <c r="C3" s="3"/>
      <c r="D3" s="3"/>
      <c r="E3" s="3"/>
    </row>
    <row r="4" spans="1:14" x14ac:dyDescent="0.3">
      <c r="A4" t="s">
        <v>62</v>
      </c>
      <c r="C4" s="3"/>
      <c r="D4" s="3"/>
      <c r="E4" s="3"/>
    </row>
    <row r="6" spans="1:14" x14ac:dyDescent="0.3">
      <c r="C6" s="125" t="s">
        <v>56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7"/>
    </row>
    <row r="7" spans="1:14" x14ac:dyDescent="0.3">
      <c r="C7" s="65"/>
      <c r="D7" s="66"/>
      <c r="E7" s="66"/>
      <c r="F7" s="66"/>
      <c r="G7" s="66"/>
      <c r="H7" s="66"/>
      <c r="I7" s="99"/>
      <c r="J7" s="126"/>
      <c r="K7" s="126"/>
      <c r="L7" s="66"/>
      <c r="M7" s="66"/>
      <c r="N7" s="67"/>
    </row>
    <row r="8" spans="1:14" ht="59.4" customHeight="1" x14ac:dyDescent="0.3">
      <c r="C8" s="93" t="s">
        <v>4</v>
      </c>
      <c r="D8" s="64" t="s">
        <v>54</v>
      </c>
      <c r="E8" s="171" t="s">
        <v>60</v>
      </c>
      <c r="F8" s="171"/>
      <c r="G8" s="171"/>
      <c r="H8" s="64" t="s">
        <v>22</v>
      </c>
      <c r="I8" s="100" t="s">
        <v>71</v>
      </c>
      <c r="J8" s="64" t="s">
        <v>61</v>
      </c>
      <c r="K8" s="64" t="s">
        <v>55</v>
      </c>
      <c r="L8" s="109" t="s">
        <v>68</v>
      </c>
      <c r="M8" s="83" t="s">
        <v>58</v>
      </c>
      <c r="N8" s="63"/>
    </row>
    <row r="9" spans="1:14" x14ac:dyDescent="0.3">
      <c r="C9" s="172" t="s">
        <v>66</v>
      </c>
      <c r="D9" s="84"/>
      <c r="E9" s="85"/>
      <c r="F9" s="86"/>
      <c r="G9" s="87"/>
      <c r="H9" s="7"/>
      <c r="I9" s="7"/>
      <c r="J9" s="6"/>
      <c r="K9" s="6"/>
      <c r="L9" s="94"/>
      <c r="M9" s="88"/>
      <c r="N9" s="89"/>
    </row>
    <row r="10" spans="1:14" x14ac:dyDescent="0.3">
      <c r="C10" s="173"/>
      <c r="D10" s="68">
        <v>22</v>
      </c>
      <c r="E10" s="72">
        <v>1.6</v>
      </c>
      <c r="F10" s="73" t="s">
        <v>57</v>
      </c>
      <c r="G10" s="74">
        <v>1.1000000000000001</v>
      </c>
      <c r="H10" s="110">
        <f t="shared" ref="H10:H20" si="0">SUM(E10*G10)</f>
        <v>1.7600000000000002</v>
      </c>
      <c r="I10" s="110">
        <f>SUM(D10*H10)</f>
        <v>38.720000000000006</v>
      </c>
      <c r="J10" s="9"/>
      <c r="K10" s="9" t="s">
        <v>57</v>
      </c>
      <c r="L10" s="95"/>
      <c r="M10" s="69"/>
      <c r="N10" s="90"/>
    </row>
    <row r="11" spans="1:14" x14ac:dyDescent="0.3">
      <c r="C11" s="173"/>
      <c r="D11" s="68">
        <v>16</v>
      </c>
      <c r="E11" s="72">
        <v>1.6</v>
      </c>
      <c r="F11" s="73" t="s">
        <v>57</v>
      </c>
      <c r="G11" s="74">
        <v>0.8</v>
      </c>
      <c r="H11" s="110">
        <f t="shared" si="0"/>
        <v>1.2800000000000002</v>
      </c>
      <c r="I11" s="110">
        <f t="shared" ref="I11:I13" si="1">SUM(D11*H11)</f>
        <v>20.480000000000004</v>
      </c>
      <c r="J11" s="9"/>
      <c r="K11" s="9" t="s">
        <v>57</v>
      </c>
      <c r="L11" s="95"/>
      <c r="M11" s="69"/>
      <c r="N11" s="90"/>
    </row>
    <row r="12" spans="1:14" x14ac:dyDescent="0.3">
      <c r="C12" s="173"/>
      <c r="D12" s="68">
        <v>2</v>
      </c>
      <c r="E12" s="72">
        <v>2.8</v>
      </c>
      <c r="F12" s="73" t="s">
        <v>57</v>
      </c>
      <c r="G12" s="74">
        <v>2</v>
      </c>
      <c r="H12" s="110">
        <f t="shared" si="0"/>
        <v>5.6</v>
      </c>
      <c r="I12" s="110">
        <f t="shared" si="1"/>
        <v>11.2</v>
      </c>
      <c r="J12" s="9"/>
      <c r="K12" s="9" t="s">
        <v>57</v>
      </c>
      <c r="L12" s="95"/>
      <c r="M12" s="69"/>
      <c r="N12" s="90"/>
    </row>
    <row r="13" spans="1:14" x14ac:dyDescent="0.3">
      <c r="C13" s="173"/>
      <c r="D13" s="68">
        <v>6</v>
      </c>
      <c r="E13" s="72">
        <v>0.8</v>
      </c>
      <c r="F13" s="73" t="s">
        <v>57</v>
      </c>
      <c r="G13" s="74">
        <v>0.8</v>
      </c>
      <c r="H13" s="110">
        <f t="shared" si="0"/>
        <v>0.64000000000000012</v>
      </c>
      <c r="I13" s="110">
        <f t="shared" si="1"/>
        <v>3.8400000000000007</v>
      </c>
      <c r="J13" s="9"/>
      <c r="K13" s="9" t="s">
        <v>57</v>
      </c>
      <c r="L13" s="95"/>
      <c r="M13" s="69"/>
      <c r="N13" s="90"/>
    </row>
    <row r="14" spans="1:14" x14ac:dyDescent="0.3">
      <c r="C14" s="173"/>
      <c r="D14" s="68"/>
      <c r="E14" s="72"/>
      <c r="F14" s="73"/>
      <c r="G14" s="74"/>
      <c r="H14" s="10"/>
      <c r="I14" s="10"/>
      <c r="J14" s="9"/>
      <c r="K14" s="9"/>
      <c r="L14" s="95"/>
      <c r="M14" s="69"/>
      <c r="N14" s="90"/>
    </row>
    <row r="15" spans="1:14" x14ac:dyDescent="0.3">
      <c r="C15" s="173"/>
      <c r="D15" s="68"/>
      <c r="E15" s="72"/>
      <c r="F15" s="73"/>
      <c r="G15" s="74"/>
      <c r="H15" s="10"/>
      <c r="I15" s="10"/>
      <c r="J15" s="9"/>
      <c r="K15" s="9"/>
      <c r="L15" s="95"/>
      <c r="M15" s="69"/>
      <c r="N15" s="90"/>
    </row>
    <row r="16" spans="1:14" x14ac:dyDescent="0.3">
      <c r="C16" s="173"/>
      <c r="D16" s="68"/>
      <c r="E16" s="72"/>
      <c r="F16" s="73"/>
      <c r="G16" s="74"/>
      <c r="H16" s="10"/>
      <c r="I16" s="10"/>
      <c r="J16" s="9"/>
      <c r="K16" s="9"/>
      <c r="L16" s="95"/>
      <c r="M16" s="69"/>
      <c r="N16" s="90"/>
    </row>
    <row r="17" spans="3:14" x14ac:dyDescent="0.3">
      <c r="C17" s="173"/>
      <c r="D17" s="68"/>
      <c r="E17" s="72"/>
      <c r="F17" s="73"/>
      <c r="G17" s="74"/>
      <c r="H17" s="10"/>
      <c r="I17" s="10"/>
      <c r="J17" s="9"/>
      <c r="K17" s="9"/>
      <c r="L17" s="95"/>
      <c r="M17" s="69"/>
      <c r="N17" s="90"/>
    </row>
    <row r="18" spans="3:14" x14ac:dyDescent="0.3">
      <c r="C18" s="173"/>
      <c r="D18" s="68"/>
      <c r="E18" s="72"/>
      <c r="F18" s="73"/>
      <c r="G18" s="74"/>
      <c r="H18" s="10"/>
      <c r="I18" s="10"/>
      <c r="J18" s="9"/>
      <c r="K18" s="9"/>
      <c r="L18" s="95"/>
      <c r="M18" s="69"/>
      <c r="N18" s="90"/>
    </row>
    <row r="19" spans="3:14" x14ac:dyDescent="0.3">
      <c r="C19" s="174"/>
      <c r="D19" s="70"/>
      <c r="E19" s="75"/>
      <c r="F19" s="76"/>
      <c r="G19" s="77"/>
      <c r="H19" s="11"/>
      <c r="I19" s="11"/>
      <c r="J19" s="14"/>
      <c r="K19" s="14"/>
      <c r="L19" s="96"/>
      <c r="M19" s="71"/>
      <c r="N19" s="91"/>
    </row>
    <row r="20" spans="3:14" ht="14.4" customHeight="1" x14ac:dyDescent="0.3">
      <c r="C20" s="175" t="s">
        <v>67</v>
      </c>
      <c r="D20" s="78">
        <v>5</v>
      </c>
      <c r="E20" s="79">
        <v>0.8</v>
      </c>
      <c r="F20" s="80" t="s">
        <v>57</v>
      </c>
      <c r="G20" s="81">
        <v>0.8</v>
      </c>
      <c r="H20" s="27">
        <f t="shared" si="0"/>
        <v>0.64000000000000012</v>
      </c>
      <c r="I20" s="110">
        <f>SUM(D20*H20)</f>
        <v>3.2000000000000006</v>
      </c>
      <c r="J20" s="26"/>
      <c r="K20" s="26"/>
      <c r="L20" s="97" t="s">
        <v>57</v>
      </c>
      <c r="M20" s="82"/>
      <c r="N20" s="92"/>
    </row>
    <row r="21" spans="3:14" x14ac:dyDescent="0.3">
      <c r="C21" s="175"/>
      <c r="D21" s="68"/>
      <c r="E21" s="72"/>
      <c r="F21" s="73"/>
      <c r="G21" s="74"/>
      <c r="H21" s="10"/>
      <c r="I21" s="10"/>
      <c r="J21" s="9"/>
      <c r="K21" s="9"/>
      <c r="L21" s="95"/>
      <c r="M21" s="69"/>
      <c r="N21" s="90"/>
    </row>
    <row r="22" spans="3:14" x14ac:dyDescent="0.3">
      <c r="C22" s="175"/>
      <c r="D22" s="68"/>
      <c r="E22" s="72"/>
      <c r="F22" s="73"/>
      <c r="G22" s="74"/>
      <c r="H22" s="10"/>
      <c r="I22" s="10"/>
      <c r="J22" s="9"/>
      <c r="K22" s="9"/>
      <c r="L22" s="95"/>
      <c r="M22" s="69"/>
      <c r="N22" s="90"/>
    </row>
    <row r="23" spans="3:14" x14ac:dyDescent="0.3">
      <c r="C23" s="175"/>
      <c r="D23" s="68"/>
      <c r="E23" s="72"/>
      <c r="F23" s="73"/>
      <c r="G23" s="74"/>
      <c r="H23" s="10"/>
      <c r="I23" s="10"/>
      <c r="J23" s="9"/>
      <c r="K23" s="9"/>
      <c r="L23" s="95"/>
      <c r="M23" s="69"/>
      <c r="N23" s="90"/>
    </row>
    <row r="24" spans="3:14" x14ac:dyDescent="0.3">
      <c r="C24" s="175"/>
      <c r="D24" s="68"/>
      <c r="E24" s="72"/>
      <c r="F24" s="73"/>
      <c r="G24" s="74"/>
      <c r="H24" s="10"/>
      <c r="I24" s="10"/>
      <c r="J24" s="9"/>
      <c r="K24" s="9"/>
      <c r="L24" s="95"/>
      <c r="M24" s="69"/>
      <c r="N24" s="90"/>
    </row>
    <row r="25" spans="3:14" x14ac:dyDescent="0.3">
      <c r="C25" s="175"/>
      <c r="D25" s="68"/>
      <c r="E25" s="72"/>
      <c r="F25" s="73"/>
      <c r="G25" s="74"/>
      <c r="H25" s="10"/>
      <c r="I25" s="10"/>
      <c r="J25" s="9"/>
      <c r="K25" s="9"/>
      <c r="L25" s="95"/>
      <c r="M25" s="69"/>
      <c r="N25" s="90"/>
    </row>
    <row r="26" spans="3:14" x14ac:dyDescent="0.3">
      <c r="C26" s="175"/>
      <c r="D26" s="68"/>
      <c r="E26" s="72"/>
      <c r="F26" s="73"/>
      <c r="G26" s="74"/>
      <c r="H26" s="10"/>
      <c r="I26" s="10"/>
      <c r="J26" s="9"/>
      <c r="K26" s="9"/>
      <c r="L26" s="95"/>
      <c r="M26" s="69"/>
      <c r="N26" s="90"/>
    </row>
    <row r="27" spans="3:14" x14ac:dyDescent="0.3">
      <c r="C27" s="175"/>
      <c r="D27" s="68"/>
      <c r="E27" s="72"/>
      <c r="F27" s="73"/>
      <c r="G27" s="74"/>
      <c r="H27" s="10"/>
      <c r="I27" s="10"/>
      <c r="J27" s="9"/>
      <c r="K27" s="9"/>
      <c r="L27" s="95"/>
      <c r="M27" s="69"/>
      <c r="N27" s="90"/>
    </row>
    <row r="28" spans="3:14" x14ac:dyDescent="0.3">
      <c r="C28" s="175"/>
      <c r="D28" s="68"/>
      <c r="E28" s="72"/>
      <c r="F28" s="73"/>
      <c r="G28" s="74"/>
      <c r="H28" s="10"/>
      <c r="I28" s="10"/>
      <c r="J28" s="9"/>
      <c r="K28" s="9"/>
      <c r="L28" s="95"/>
      <c r="M28" s="69"/>
      <c r="N28" s="90"/>
    </row>
    <row r="29" spans="3:14" x14ac:dyDescent="0.3">
      <c r="C29" s="175"/>
      <c r="D29" s="68"/>
      <c r="E29" s="72"/>
      <c r="F29" s="73"/>
      <c r="G29" s="74"/>
      <c r="H29" s="10"/>
      <c r="I29" s="10"/>
      <c r="J29" s="9"/>
      <c r="K29" s="9"/>
      <c r="L29" s="95"/>
      <c r="M29" s="69"/>
      <c r="N29" s="90"/>
    </row>
    <row r="30" spans="3:14" x14ac:dyDescent="0.3">
      <c r="C30" s="176"/>
      <c r="D30" s="70"/>
      <c r="E30" s="75"/>
      <c r="F30" s="76"/>
      <c r="G30" s="77"/>
      <c r="H30" s="11"/>
      <c r="I30" s="11"/>
      <c r="J30" s="14"/>
      <c r="K30" s="14"/>
      <c r="L30" s="96"/>
      <c r="M30" s="71"/>
      <c r="N30" s="91"/>
    </row>
    <row r="31" spans="3:14" x14ac:dyDescent="0.3">
      <c r="D31" s="2"/>
      <c r="E31" s="2"/>
      <c r="F31" s="2"/>
      <c r="G31" s="2"/>
      <c r="H31" s="2"/>
      <c r="I31" s="2"/>
    </row>
    <row r="32" spans="3:14" x14ac:dyDescent="0.3">
      <c r="D32" s="2"/>
      <c r="E32" s="2"/>
      <c r="F32" s="2"/>
      <c r="G32" s="2"/>
      <c r="H32" s="2"/>
      <c r="I32" s="2"/>
    </row>
    <row r="33" spans="3:9" x14ac:dyDescent="0.3">
      <c r="C33" s="112" t="s">
        <v>59</v>
      </c>
      <c r="D33" s="113">
        <f>SUM(D9:D30)</f>
        <v>51</v>
      </c>
      <c r="E33" s="113"/>
      <c r="F33" s="113"/>
      <c r="G33" s="113"/>
      <c r="H33" s="113"/>
      <c r="I33" s="113">
        <f>SUM(I9:I30)</f>
        <v>77.440000000000012</v>
      </c>
    </row>
    <row r="34" spans="3:9" x14ac:dyDescent="0.3">
      <c r="D34" s="2"/>
      <c r="E34" s="2"/>
      <c r="F34" s="2"/>
      <c r="G34" s="2"/>
      <c r="H34" s="2"/>
      <c r="I34" s="2"/>
    </row>
    <row r="35" spans="3:9" x14ac:dyDescent="0.3">
      <c r="D35" s="2"/>
      <c r="E35" s="2"/>
      <c r="F35" s="2"/>
      <c r="G35" s="2"/>
      <c r="H35" s="2"/>
      <c r="I35" s="2"/>
    </row>
    <row r="36" spans="3:9" x14ac:dyDescent="0.3">
      <c r="D36" s="2"/>
      <c r="E36" s="2"/>
      <c r="F36" s="2"/>
      <c r="G36" s="2"/>
      <c r="H36" s="2"/>
      <c r="I36" s="2"/>
    </row>
    <row r="37" spans="3:9" x14ac:dyDescent="0.3">
      <c r="D37" s="2"/>
      <c r="E37" s="2"/>
      <c r="F37" s="2"/>
      <c r="G37" s="2"/>
      <c r="H37" s="2"/>
      <c r="I37" s="2"/>
    </row>
  </sheetData>
  <mergeCells count="5">
    <mergeCell ref="C6:N6"/>
    <mergeCell ref="J7:K7"/>
    <mergeCell ref="E8:G8"/>
    <mergeCell ref="C9:C19"/>
    <mergeCell ref="C20:C3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Pelhřimov</vt:lpstr>
      <vt:lpstr>Okna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2022-09-20T10:44:31Z</dcterms:modified>
</cp:coreProperties>
</file>